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krauth/Desktop/Grants/HMRF/"/>
    </mc:Choice>
  </mc:AlternateContent>
  <xr:revisionPtr revIDLastSave="0" documentId="13_ncr:1_{85C4150D-EDA2-3B4E-BA12-C6948E5363C6}" xr6:coauthVersionLast="47" xr6:coauthVersionMax="47" xr10:uidLastSave="{00000000-0000-0000-0000-000000000000}"/>
  <bookViews>
    <workbookView xWindow="30280" yWindow="500" windowWidth="33720" windowHeight="211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41" i="1"/>
  <c r="E57" i="1" l="1"/>
  <c r="E58" i="1" s="1"/>
  <c r="E71" i="1"/>
  <c r="E46" i="1"/>
  <c r="E45" i="1"/>
  <c r="E34" i="1"/>
  <c r="E33" i="1"/>
  <c r="E21" i="1"/>
  <c r="E22" i="1"/>
  <c r="E72" i="1" l="1"/>
  <c r="E52" i="1"/>
  <c r="E66" i="1"/>
  <c r="E47" i="1"/>
  <c r="E35" i="1"/>
  <c r="E23" i="1"/>
  <c r="E40" i="1"/>
  <c r="E42" i="1"/>
  <c r="E15" i="1"/>
  <c r="E14" i="1"/>
  <c r="E16" i="1"/>
  <c r="E18" i="1"/>
  <c r="E17" i="1"/>
  <c r="E43" i="1" l="1"/>
  <c r="E48" i="1"/>
  <c r="E36" i="1"/>
  <c r="E24" i="1"/>
  <c r="E63" i="1"/>
  <c r="E62" i="1"/>
  <c r="E61" i="1"/>
  <c r="E54" i="1"/>
  <c r="E53" i="1"/>
  <c r="E30" i="1"/>
  <c r="E29" i="1"/>
  <c r="E28" i="1"/>
  <c r="E19" i="1"/>
  <c r="E77" i="1" l="1"/>
  <c r="E64" i="1"/>
  <c r="E31" i="1"/>
  <c r="E74" i="1" s="1"/>
  <c r="E55" i="1"/>
  <c r="E75" i="1" l="1"/>
  <c r="E78" i="1" s="1"/>
</calcChain>
</file>

<file path=xl/sharedStrings.xml><?xml version="1.0" encoding="utf-8"?>
<sst xmlns="http://schemas.openxmlformats.org/spreadsheetml/2006/main" count="82" uniqueCount="71">
  <si>
    <t>ORGANIZATION INFORMATION</t>
  </si>
  <si>
    <t>Organization</t>
  </si>
  <si>
    <t>Contact Name</t>
  </si>
  <si>
    <t>Total</t>
  </si>
  <si>
    <t>*Please note that Love Notes implementation also requires craft supplies that could total up to $200*</t>
  </si>
  <si>
    <t>Healthy Marriage &amp; Responsible Fatherhood
Materials, Training, and TA Agreement</t>
  </si>
  <si>
    <t>Technical Assistance (TA)</t>
  </si>
  <si>
    <t>GRAND TOTAL</t>
  </si>
  <si>
    <t>Cost</t>
  </si>
  <si>
    <t>Free</t>
  </si>
  <si>
    <t>Project WITH</t>
  </si>
  <si>
    <t>TA TOTAL</t>
  </si>
  <si>
    <t xml:space="preserve">Contact Email and Phone Number </t>
  </si>
  <si>
    <r>
      <t xml:space="preserve">Participant Journals </t>
    </r>
    <r>
      <rPr>
        <i/>
        <sz val="8"/>
        <rFont val="Arial"/>
        <family val="2"/>
      </rPr>
      <t>(Pack of 10)</t>
    </r>
  </si>
  <si>
    <r>
      <t xml:space="preserve">Spanish Particpants Journals </t>
    </r>
    <r>
      <rPr>
        <i/>
        <sz val="8"/>
        <color rgb="FF000000"/>
        <rFont val="Arial"/>
        <family val="2"/>
      </rPr>
      <t>(Pack of 10)</t>
    </r>
  </si>
  <si>
    <r>
      <t xml:space="preserve">Instructor’s Manual </t>
    </r>
    <r>
      <rPr>
        <i/>
        <sz val="8"/>
        <rFont val="Arial"/>
        <family val="2"/>
      </rPr>
      <t xml:space="preserve">(1 manual per facilitator) </t>
    </r>
  </si>
  <si>
    <r>
      <t>Participant Journals (</t>
    </r>
    <r>
      <rPr>
        <i/>
        <sz val="8"/>
        <rFont val="Arial"/>
        <family val="2"/>
      </rPr>
      <t>Pack of 10)</t>
    </r>
  </si>
  <si>
    <r>
      <t xml:space="preserve">Primary Colors Personality Profiles </t>
    </r>
    <r>
      <rPr>
        <i/>
        <sz val="8"/>
        <color rgb="FF000000"/>
        <rFont val="Arial"/>
        <family val="2"/>
      </rPr>
      <t>(Pack of 10)</t>
    </r>
  </si>
  <si>
    <r>
      <t xml:space="preserve">Spanish Primary Colors Personality Profiles </t>
    </r>
    <r>
      <rPr>
        <i/>
        <sz val="8"/>
        <rFont val="Arial"/>
        <family val="2"/>
      </rPr>
      <t>(Pack of 10)</t>
    </r>
  </si>
  <si>
    <t>*Please note that Relationship Smarts Plus implementation also requires craft supplies that could total up to $200*</t>
  </si>
  <si>
    <r>
      <t xml:space="preserve">Facilitator's Handbook </t>
    </r>
    <r>
      <rPr>
        <i/>
        <sz val="8"/>
        <rFont val="Arial"/>
        <family val="2"/>
      </rPr>
      <t xml:space="preserve">(1 handbook per facilitator) </t>
    </r>
  </si>
  <si>
    <r>
      <t xml:space="preserve">Project WITH Journals </t>
    </r>
    <r>
      <rPr>
        <i/>
        <sz val="8"/>
        <rFont val="Arial"/>
        <family val="2"/>
      </rPr>
      <t>(Pack of 10)</t>
    </r>
  </si>
  <si>
    <r>
      <t xml:space="preserve">Participant Journals </t>
    </r>
    <r>
      <rPr>
        <i/>
        <sz val="8"/>
        <rFont val="Arial"/>
        <family val="2"/>
      </rPr>
      <t>(Pack of 5)</t>
    </r>
  </si>
  <si>
    <r>
      <t xml:space="preserve">Participant Worksheets </t>
    </r>
    <r>
      <rPr>
        <i/>
        <sz val="8"/>
        <rFont val="Arial"/>
        <family val="2"/>
      </rPr>
      <t>(25 copies of 6 different participant worksheets)</t>
    </r>
  </si>
  <si>
    <t># of Hours</t>
  </si>
  <si>
    <t>Revised 2/2025</t>
  </si>
  <si>
    <r>
      <t xml:space="preserve">MATERIALS TOTAL </t>
    </r>
    <r>
      <rPr>
        <b/>
        <i/>
        <sz val="8"/>
        <rFont val="Arial"/>
        <family val="2"/>
      </rPr>
      <t>(Calculated automatically)</t>
    </r>
  </si>
  <si>
    <t>RSP TRAINING SUBTOTAL</t>
  </si>
  <si>
    <t>LN TRAINING SUBTOTAL</t>
  </si>
  <si>
    <t>PW TRAINING SUBTOTAL</t>
  </si>
  <si>
    <t>MATERIALS SUBTOTAL</t>
  </si>
  <si>
    <r>
      <t xml:space="preserve">SHIPPING TOTAL </t>
    </r>
    <r>
      <rPr>
        <b/>
        <i/>
        <sz val="8"/>
        <rFont val="Arial"/>
        <family val="2"/>
      </rPr>
      <t xml:space="preserve">(Shipping is calculated automatically based on your material total)                                                                                                                                           </t>
    </r>
  </si>
  <si>
    <t>MATERIALS AND TRAINING</t>
  </si>
  <si>
    <t>Money Habitudes® for Young Adults</t>
  </si>
  <si>
    <t>MH2 TRAINING SUBTOTAL</t>
  </si>
  <si>
    <r>
      <t xml:space="preserve">TRAINING TOTAL </t>
    </r>
    <r>
      <rPr>
        <b/>
        <i/>
        <sz val="8"/>
        <rFont val="Arial"/>
        <family val="2"/>
      </rPr>
      <t>(Calculated automatically)</t>
    </r>
  </si>
  <si>
    <t>MH1 TRAINING SUBTOTAL</t>
  </si>
  <si>
    <r>
      <t>Instructor's Kit-</t>
    </r>
    <r>
      <rPr>
        <sz val="8"/>
        <rFont val="Arial"/>
        <family val="2"/>
      </rPr>
      <t xml:space="preserve"> includes</t>
    </r>
    <r>
      <rPr>
        <i/>
        <sz val="8"/>
        <rFont val="Arial"/>
        <family val="2"/>
      </rPr>
      <t xml:space="preserve"> 1 deck of cards (1 instructors kit per facilitator)</t>
    </r>
  </si>
  <si>
    <r>
      <t xml:space="preserve">Instructor's Kit- </t>
    </r>
    <r>
      <rPr>
        <sz val="8"/>
        <rFont val="Arial"/>
        <family val="2"/>
      </rPr>
      <t>includes</t>
    </r>
    <r>
      <rPr>
        <i/>
        <sz val="8"/>
        <rFont val="Arial"/>
        <family val="2"/>
      </rPr>
      <t xml:space="preserve"> 1 deck of cards (1 instructors kit per facilitator)</t>
    </r>
  </si>
  <si>
    <t>Organization Contact</t>
  </si>
  <si>
    <t>Please sign and return to Aaron Larson, Grant Coordinator- Aaron@dibbleinstitute.org</t>
  </si>
  <si>
    <t>Money Habitudes® for Young Adults Training Option</t>
  </si>
  <si>
    <r>
      <t>Money Habitudes</t>
    </r>
    <r>
      <rPr>
        <b/>
        <sz val="8"/>
        <color rgb="FF000000"/>
        <rFont val="Arial"/>
        <family val="2"/>
      </rPr>
      <t>®</t>
    </r>
    <r>
      <rPr>
        <b/>
        <sz val="12"/>
        <color rgb="FF000000"/>
        <rFont val="Arial"/>
        <family val="2"/>
      </rPr>
      <t xml:space="preserve"> for Teens Training Option</t>
    </r>
  </si>
  <si>
    <r>
      <t>Money Habitudes</t>
    </r>
    <r>
      <rPr>
        <b/>
        <sz val="8"/>
        <color rgb="FF000000"/>
        <rFont val="Arial"/>
        <family val="2"/>
      </rPr>
      <t>®</t>
    </r>
    <r>
      <rPr>
        <b/>
        <sz val="12"/>
        <color rgb="FF000000"/>
        <rFont val="Arial"/>
        <family val="2"/>
      </rPr>
      <t xml:space="preserve"> for Teens</t>
    </r>
  </si>
  <si>
    <r>
      <t xml:space="preserve">Virtual Group Training Rate </t>
    </r>
    <r>
      <rPr>
        <i/>
        <sz val="8"/>
        <rFont val="Arial"/>
        <family val="2"/>
      </rPr>
      <t>(up to 25 trainees)</t>
    </r>
    <r>
      <rPr>
        <sz val="9"/>
        <rFont val="Arial"/>
        <family val="2"/>
      </rPr>
      <t>*</t>
    </r>
  </si>
  <si>
    <r>
      <t xml:space="preserve">Individual Training Rate </t>
    </r>
    <r>
      <rPr>
        <i/>
        <sz val="8"/>
        <rFont val="Arial"/>
        <family val="2"/>
      </rPr>
      <t>(Virtual only)</t>
    </r>
    <r>
      <rPr>
        <sz val="9"/>
        <rFont val="Arial"/>
        <family val="2"/>
      </rPr>
      <t>*</t>
    </r>
  </si>
  <si>
    <r>
      <t xml:space="preserve">Virtual Group Training Rate </t>
    </r>
    <r>
      <rPr>
        <i/>
        <sz val="8"/>
        <rFont val="Arial"/>
        <family val="2"/>
      </rPr>
      <t>(Up to 25 trainees)</t>
    </r>
    <r>
      <rPr>
        <sz val="9"/>
        <rFont val="Arial"/>
        <family val="2"/>
      </rPr>
      <t>*</t>
    </r>
  </si>
  <si>
    <r>
      <t xml:space="preserve">On-Demand Facilitator Training </t>
    </r>
    <r>
      <rPr>
        <i/>
        <sz val="8"/>
        <rFont val="Arial"/>
        <family val="2"/>
      </rPr>
      <t>(Per facilitator)</t>
    </r>
  </si>
  <si>
    <r>
      <t xml:space="preserve">Card Deck </t>
    </r>
    <r>
      <rPr>
        <i/>
        <sz val="8"/>
        <rFont val="Arial"/>
        <family val="2"/>
      </rPr>
      <t>(Pack of 5)</t>
    </r>
  </si>
  <si>
    <r>
      <t xml:space="preserve">Sales Tax </t>
    </r>
    <r>
      <rPr>
        <b/>
        <i/>
        <sz val="8"/>
        <rFont val="Arial"/>
        <family val="2"/>
      </rPr>
      <t>(Calculate your sales tax if you live in AZ, CA, FL, MD, OH, OK or UT. If exempt, please send your docs)</t>
    </r>
  </si>
  <si>
    <t>*If you are using multiple programs and/or would like a custom training quote,  call (800) 695-7975 Ext. 703*</t>
  </si>
  <si>
    <r>
      <t xml:space="preserve">Individual Training Rate </t>
    </r>
    <r>
      <rPr>
        <i/>
        <sz val="8"/>
        <rFont val="Arial"/>
        <family val="2"/>
      </rPr>
      <t>(Virtual only)</t>
    </r>
    <r>
      <rPr>
        <i/>
        <sz val="9"/>
        <rFont val="Arial"/>
        <family val="2"/>
      </rPr>
      <t>*</t>
    </r>
  </si>
  <si>
    <r>
      <t>Complimentary for Group Training Clients (</t>
    </r>
    <r>
      <rPr>
        <i/>
        <sz val="8"/>
        <rFont val="Arial"/>
        <family val="2"/>
      </rPr>
      <t>2 hours)</t>
    </r>
  </si>
  <si>
    <r>
      <t xml:space="preserve">Implementation and Programmatic TA  </t>
    </r>
    <r>
      <rPr>
        <i/>
        <sz val="8"/>
        <rFont val="Arial"/>
        <family val="2"/>
      </rPr>
      <t>(Per hour)</t>
    </r>
  </si>
  <si>
    <r>
      <t xml:space="preserve">Project WITH Training Options                                                                                                                  </t>
    </r>
    <r>
      <rPr>
        <i/>
        <sz val="9"/>
        <color rgb="FF000000"/>
        <rFont val="Arial"/>
        <family val="2"/>
      </rPr>
      <t>(Using multiple programs and/or would like a custom training quote? Call (800) 695-7975 Ext. 703)*</t>
    </r>
  </si>
  <si>
    <t>*Please note that Project WITH implementation also requires craft supplies that could total up to $275*</t>
  </si>
  <si>
    <t xml:space="preserve">Love Notes 4.1 </t>
  </si>
  <si>
    <t xml:space="preserve">Relationship Smarts Plus 5.1 </t>
  </si>
  <si>
    <r>
      <t xml:space="preserve">Relationship Smarts Plus 5.1 Training Options.                                                                                    </t>
    </r>
    <r>
      <rPr>
        <i/>
        <sz val="9"/>
        <color rgb="FF000000"/>
        <rFont val="Arial"/>
        <family val="2"/>
      </rPr>
      <t>(Using multiple programs and/or would like a custom training quote? Call (800) 695-7975 Ext. 703)*</t>
    </r>
  </si>
  <si>
    <r>
      <t xml:space="preserve">In Person Group Training Rate                                                                            </t>
    </r>
    <r>
      <rPr>
        <i/>
        <sz val="8"/>
        <rFont val="Arial"/>
        <family val="2"/>
      </rPr>
      <t>(Up to 25 trainees and includes $2500 travel estimate)</t>
    </r>
    <r>
      <rPr>
        <sz val="9"/>
        <rFont val="Arial"/>
        <family val="2"/>
      </rPr>
      <t>*</t>
    </r>
  </si>
  <si>
    <r>
      <t xml:space="preserve">Love Notes 4.1 Training Options                                                                                                              </t>
    </r>
    <r>
      <rPr>
        <i/>
        <sz val="9"/>
        <color rgb="FF000000"/>
        <rFont val="Arial"/>
        <family val="2"/>
      </rPr>
      <t>(Using multiple programs and/or would like a custom training quote? Call (800) 695-7975 Ext. 703)*</t>
    </r>
  </si>
  <si>
    <r>
      <t xml:space="preserve">In Person Group Training Rate                                                                           </t>
    </r>
    <r>
      <rPr>
        <i/>
        <sz val="8"/>
        <rFont val="Arial"/>
        <family val="2"/>
      </rPr>
      <t>(Up to 25 trainees and includes $2500 travel estimate)</t>
    </r>
    <r>
      <rPr>
        <sz val="9"/>
        <rFont val="Arial"/>
        <family val="2"/>
      </rPr>
      <t>*</t>
    </r>
  </si>
  <si>
    <t>Helpful Insturctions before you begin:</t>
  </si>
  <si>
    <r>
      <t xml:space="preserve">1) </t>
    </r>
    <r>
      <rPr>
        <sz val="9"/>
        <color rgb="FFFF0000"/>
        <rFont val="Arial"/>
        <family val="2"/>
      </rPr>
      <t>Enter the quantities you need for Instructor's Manuals and Particpant materials in Column 1</t>
    </r>
    <r>
      <rPr>
        <sz val="9"/>
        <color rgb="FF000000"/>
        <rFont val="Arial"/>
        <family val="2"/>
      </rPr>
      <t xml:space="preserve">.  </t>
    </r>
    <r>
      <rPr>
        <i/>
        <sz val="9"/>
        <color rgb="FF000000"/>
        <rFont val="Arial"/>
        <family val="2"/>
      </rPr>
      <t>Note that participant materials come in packs of 10.</t>
    </r>
  </si>
  <si>
    <r>
      <t xml:space="preserve">3) </t>
    </r>
    <r>
      <rPr>
        <sz val="9"/>
        <color rgb="FFFF0000"/>
        <rFont val="Arial"/>
        <family val="2"/>
      </rPr>
      <t>The Total  (Column 3) will automatically calculate</t>
    </r>
    <r>
      <rPr>
        <sz val="9"/>
        <color rgb="FF000000"/>
        <rFont val="Arial"/>
        <family val="2"/>
      </rPr>
      <t>. Do not type in column 3.</t>
    </r>
  </si>
  <si>
    <r>
      <t xml:space="preserve">2) </t>
    </r>
    <r>
      <rPr>
        <sz val="9"/>
        <color rgb="FFFF0000"/>
        <rFont val="Arial"/>
        <family val="2"/>
      </rPr>
      <t>Click in the price per unit cell (Column 2)</t>
    </r>
    <r>
      <rPr>
        <sz val="9"/>
        <color rgb="FF000000"/>
        <rFont val="Arial"/>
        <family val="2"/>
      </rPr>
      <t xml:space="preserve"> to the right of the quantity cell you just entered to see bulk pricing.  A Dropdown list of prices will appear. </t>
    </r>
    <r>
      <rPr>
        <sz val="9"/>
        <color rgb="FFFF0000"/>
        <rFont val="Arial"/>
        <family val="2"/>
      </rPr>
      <t>Choose the price per unit based on the number you are ordering.</t>
    </r>
  </si>
  <si>
    <t>1- Quantity</t>
  </si>
  <si>
    <t>2- Price per unit</t>
  </si>
  <si>
    <t>3- Total</t>
  </si>
  <si>
    <r>
      <t xml:space="preserve">4) If the materials are being shipped to AZ, CA, FL, MD, OH, OK or UT, please </t>
    </r>
    <r>
      <rPr>
        <sz val="9"/>
        <color rgb="FFFF0000"/>
        <rFont val="Arial"/>
        <family val="2"/>
      </rPr>
      <t>calculate the sales tax and enter it below shipping</t>
    </r>
    <r>
      <rPr>
        <sz val="9"/>
        <color rgb="FF000000"/>
        <rFont val="Arial"/>
        <family val="2"/>
      </rPr>
      <t xml:space="preserve">. If you are not in one of the states listed, please leave blank. </t>
    </r>
    <r>
      <rPr>
        <sz val="9"/>
        <color rgb="FFFF0000"/>
        <rFont val="Arial"/>
        <family val="2"/>
      </rPr>
      <t>If you are Tax Exempt, please send your Tax Exempt documentation along with this is agreement to Aaron@dibbleinstitute.org</t>
    </r>
  </si>
  <si>
    <r>
      <t xml:space="preserve">Project WITH Perfect Bound Journals used inside Correctional Facilities </t>
    </r>
    <r>
      <rPr>
        <i/>
        <sz val="8"/>
        <rFont val="Arial"/>
        <family val="2"/>
      </rPr>
      <t>(packs of 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</si>
</sst>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$0.00"/>
    <numFmt numFmtId="165" formatCode="&quot;$&quot;#,##0.00"/>
  </numFmts>
  <fonts count="2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i/>
      <sz val="6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theme="1"/>
      <name val="Arial"/>
      <family val="2"/>
    </font>
    <font>
      <b/>
      <i/>
      <sz val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shrinkToFit="1"/>
    </xf>
    <xf numFmtId="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65" fontId="12" fillId="0" borderId="1" xfId="0" applyNumberFormat="1" applyFont="1" applyBorder="1" applyAlignment="1">
      <alignment horizontal="center" vertical="center" wrapText="1"/>
    </xf>
    <xf numFmtId="8" fontId="12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8" fontId="12" fillId="2" borderId="1" xfId="0" applyNumberFormat="1" applyFont="1" applyFill="1" applyBorder="1" applyAlignment="1">
      <alignment horizontal="center" vertical="center" wrapText="1"/>
    </xf>
    <xf numFmtId="8" fontId="12" fillId="6" borderId="1" xfId="0" applyNumberFormat="1" applyFont="1" applyFill="1" applyBorder="1" applyAlignment="1">
      <alignment horizontal="center" vertical="center" wrapText="1"/>
    </xf>
    <xf numFmtId="8" fontId="1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8" fontId="12" fillId="4" borderId="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top"/>
    </xf>
    <xf numFmtId="8" fontId="12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8" fontId="12" fillId="8" borderId="1" xfId="0" applyNumberFormat="1" applyFont="1" applyFill="1" applyBorder="1" applyAlignment="1">
      <alignment horizontal="center" vertical="center" wrapText="1"/>
    </xf>
    <xf numFmtId="165" fontId="12" fillId="8" borderId="1" xfId="0" applyNumberFormat="1" applyFont="1" applyFill="1" applyBorder="1" applyAlignment="1">
      <alignment horizontal="center" vertical="center" wrapText="1"/>
    </xf>
    <xf numFmtId="165" fontId="12" fillId="9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shrinkToFit="1"/>
    </xf>
    <xf numFmtId="165" fontId="12" fillId="5" borderId="1" xfId="0" applyNumberFormat="1" applyFont="1" applyFill="1" applyBorder="1" applyAlignment="1">
      <alignment horizontal="center" vertical="center" wrapText="1"/>
    </xf>
    <xf numFmtId="8" fontId="12" fillId="10" borderId="1" xfId="0" applyNumberFormat="1" applyFont="1" applyFill="1" applyBorder="1" applyAlignment="1">
      <alignment horizontal="center" vertical="center" wrapText="1"/>
    </xf>
    <xf numFmtId="165" fontId="12" fillId="7" borderId="1" xfId="0" applyNumberFormat="1" applyFont="1" applyFill="1" applyBorder="1" applyAlignment="1">
      <alignment horizontal="center" vertical="center" wrapText="1"/>
    </xf>
    <xf numFmtId="8" fontId="12" fillId="11" borderId="1" xfId="0" applyNumberFormat="1" applyFont="1" applyFill="1" applyBorder="1" applyAlignment="1">
      <alignment horizontal="center" vertical="center" wrapText="1"/>
    </xf>
    <xf numFmtId="165" fontId="12" fillId="11" borderId="1" xfId="0" applyNumberFormat="1" applyFont="1" applyFill="1" applyBorder="1" applyAlignment="1">
      <alignment horizontal="center" vertical="center"/>
    </xf>
    <xf numFmtId="8" fontId="12" fillId="12" borderId="1" xfId="0" applyNumberFormat="1" applyFont="1" applyFill="1" applyBorder="1" applyAlignment="1">
      <alignment horizontal="center" vertical="center" wrapText="1"/>
    </xf>
    <xf numFmtId="8" fontId="12" fillId="13" borderId="1" xfId="0" applyNumberFormat="1" applyFont="1" applyFill="1" applyBorder="1" applyAlignment="1">
      <alignment horizontal="center" vertical="center" wrapText="1"/>
    </xf>
    <xf numFmtId="8" fontId="12" fillId="1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6" fillId="13" borderId="3" xfId="0" applyFont="1" applyFill="1" applyBorder="1" applyAlignment="1">
      <alignment horizontal="left" vertical="center" wrapText="1"/>
    </xf>
    <xf numFmtId="0" fontId="17" fillId="13" borderId="5" xfId="0" applyFont="1" applyFill="1" applyBorder="1" applyAlignment="1">
      <alignment horizontal="left" vertical="center" wrapText="1"/>
    </xf>
    <xf numFmtId="0" fontId="17" fillId="1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 vertical="center" wrapText="1"/>
    </xf>
    <xf numFmtId="0" fontId="7" fillId="14" borderId="1" xfId="0" applyFont="1" applyFill="1" applyBorder="1" applyAlignment="1">
      <alignment horizontal="right" vertical="center" wrapText="1"/>
    </xf>
    <xf numFmtId="0" fontId="7" fillId="12" borderId="1" xfId="0" applyFont="1" applyFill="1" applyBorder="1" applyAlignment="1">
      <alignment horizontal="right" vertical="center" wrapText="1"/>
    </xf>
    <xf numFmtId="0" fontId="16" fillId="14" borderId="3" xfId="0" applyFont="1" applyFill="1" applyBorder="1" applyAlignment="1">
      <alignment horizontal="left" vertical="center" wrapText="1"/>
    </xf>
    <xf numFmtId="0" fontId="17" fillId="14" borderId="5" xfId="0" applyFont="1" applyFill="1" applyBorder="1" applyAlignment="1">
      <alignment horizontal="left" vertical="center" wrapText="1"/>
    </xf>
    <xf numFmtId="0" fontId="17" fillId="14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12" borderId="3" xfId="0" applyFont="1" applyFill="1" applyBorder="1" applyAlignment="1">
      <alignment horizontal="left" vertical="center" wrapText="1"/>
    </xf>
    <xf numFmtId="0" fontId="1" fillId="12" borderId="5" xfId="0" applyFont="1" applyFill="1" applyBorder="1" applyAlignment="1">
      <alignment horizontal="left" vertical="center" wrapText="1"/>
    </xf>
    <xf numFmtId="0" fontId="1" fillId="1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14" borderId="3" xfId="0" applyFont="1" applyFill="1" applyBorder="1" applyAlignment="1">
      <alignment horizontal="left" vertical="center" wrapText="1"/>
    </xf>
    <xf numFmtId="0" fontId="1" fillId="14" borderId="5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13" borderId="5" xfId="0" applyFont="1" applyFill="1" applyBorder="1" applyAlignment="1">
      <alignment horizontal="left" vertical="center" wrapText="1"/>
    </xf>
    <xf numFmtId="0" fontId="16" fillId="1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6" fillId="12" borderId="3" xfId="0" applyFont="1" applyFill="1" applyBorder="1" applyAlignment="1">
      <alignment horizontal="left" vertical="center" wrapText="1"/>
    </xf>
    <xf numFmtId="0" fontId="12" fillId="12" borderId="5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2889374</xdr:colOff>
      <xdr:row>83</xdr:row>
      <xdr:rowOff>12451</xdr:rowOff>
    </xdr:from>
    <xdr:to>
      <xdr:col>2</xdr:col>
      <xdr:colOff>31874</xdr:colOff>
      <xdr:row>83</xdr:row>
      <xdr:rowOff>12451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9279682-77BF-52B5-6AAD-DD51FD603EA8}"/>
            </a:ext>
          </a:extLst>
        </xdr:cNvPr>
        <xdr:cNvCxnSpPr/>
      </xdr:nvCxnSpPr>
      <xdr:spPr>
        <a:xfrm>
          <a:off x="2889374" y="16422843"/>
          <a:ext cx="13447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83</xdr:row>
      <xdr:rowOff>12700</xdr:rowOff>
    </xdr:from>
    <xdr:to>
      <xdr:col>0</xdr:col>
      <xdr:colOff>2527300</xdr:colOff>
      <xdr:row>83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6582A7E-C939-544B-8241-AE10D14236DC}"/>
            </a:ext>
          </a:extLst>
        </xdr:cNvPr>
        <xdr:cNvCxnSpPr/>
      </xdr:nvCxnSpPr>
      <xdr:spPr>
        <a:xfrm>
          <a:off x="215900" y="15918827"/>
          <a:ext cx="2311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477388</xdr:colOff>
      <xdr:row>0</xdr:row>
      <xdr:rowOff>6129</xdr:rowOff>
    </xdr:from>
    <xdr:to>
      <xdr:col>2</xdr:col>
      <xdr:colOff>659362</xdr:colOff>
      <xdr:row>1</xdr:row>
      <xdr:rowOff>6552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36BE5262-955D-774B-8842-7DA28DE99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6688" y="6129"/>
          <a:ext cx="2188574" cy="4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zoomScale="129" zoomScaleNormal="129" workbookViewId="0">
      <pane ySplit="11" topLeftCell="A47" activePane="bottomLeft" state="frozen"/>
      <selection pane="bottomLeft" activeCell="A68" sqref="A68:E68"/>
    </sheetView>
  </sheetViews>
  <sheetFormatPr baseColWidth="10" defaultColWidth="9" defaultRowHeight="13" x14ac:dyDescent="0.15"/>
  <cols>
    <col min="1" max="1" width="31.796875" customWidth="1"/>
    <col min="2" max="2" width="31.59765625" customWidth="1"/>
    <col min="3" max="3" width="16.19921875" customWidth="1"/>
    <col min="4" max="4" width="15.19921875" customWidth="1"/>
    <col min="5" max="5" width="17.3984375" customWidth="1"/>
    <col min="6" max="6" width="3.59765625" hidden="1" customWidth="1"/>
  </cols>
  <sheetData>
    <row r="1" spans="1:6" ht="32" customHeight="1" x14ac:dyDescent="0.15">
      <c r="A1" s="89"/>
      <c r="B1" s="89"/>
      <c r="C1" s="89"/>
      <c r="D1" s="89"/>
      <c r="E1" s="89"/>
      <c r="F1" s="89"/>
    </row>
    <row r="2" spans="1:6" ht="16" customHeight="1" x14ac:dyDescent="0.15">
      <c r="A2" s="92" t="s">
        <v>62</v>
      </c>
      <c r="B2" s="91"/>
      <c r="C2" s="91"/>
      <c r="D2" s="91"/>
      <c r="E2" s="91"/>
      <c r="F2" s="39"/>
    </row>
    <row r="3" spans="1:6" ht="32" customHeight="1" x14ac:dyDescent="0.15">
      <c r="A3" s="91" t="s">
        <v>63</v>
      </c>
      <c r="B3" s="91"/>
      <c r="C3" s="91"/>
      <c r="D3" s="91"/>
      <c r="E3" s="91"/>
      <c r="F3" s="39"/>
    </row>
    <row r="4" spans="1:6" ht="32" customHeight="1" x14ac:dyDescent="0.15">
      <c r="A4" s="91" t="s">
        <v>65</v>
      </c>
      <c r="B4" s="91"/>
      <c r="C4" s="91"/>
      <c r="D4" s="91"/>
      <c r="E4" s="91"/>
      <c r="F4" s="39"/>
    </row>
    <row r="5" spans="1:6" ht="14" customHeight="1" x14ac:dyDescent="0.15">
      <c r="A5" s="91" t="s">
        <v>64</v>
      </c>
      <c r="B5" s="91"/>
      <c r="C5" s="91"/>
      <c r="D5" s="91"/>
      <c r="E5" s="91"/>
      <c r="F5" s="1"/>
    </row>
    <row r="6" spans="1:6" ht="38" customHeight="1" x14ac:dyDescent="0.15">
      <c r="A6" s="91" t="s">
        <v>69</v>
      </c>
      <c r="B6" s="91"/>
      <c r="C6" s="91"/>
      <c r="D6" s="91"/>
      <c r="E6" s="91"/>
      <c r="F6" s="40"/>
    </row>
    <row r="7" spans="1:6" ht="46" customHeight="1" x14ac:dyDescent="0.15">
      <c r="A7" s="93" t="s">
        <v>5</v>
      </c>
      <c r="B7" s="93"/>
      <c r="C7" s="93"/>
      <c r="D7" s="93"/>
      <c r="E7" s="93"/>
      <c r="F7" s="2"/>
    </row>
    <row r="8" spans="1:6" ht="15.75" customHeight="1" x14ac:dyDescent="0.15">
      <c r="A8" s="90" t="s">
        <v>0</v>
      </c>
      <c r="B8" s="90"/>
      <c r="C8" s="90"/>
      <c r="D8" s="90"/>
      <c r="E8" s="90"/>
      <c r="F8" s="2"/>
    </row>
    <row r="9" spans="1:6" ht="15.75" customHeight="1" x14ac:dyDescent="0.15">
      <c r="A9" s="4" t="s">
        <v>1</v>
      </c>
      <c r="B9" s="81"/>
      <c r="C9" s="82"/>
      <c r="D9" s="82"/>
      <c r="E9" s="83"/>
      <c r="F9" s="2"/>
    </row>
    <row r="10" spans="1:6" ht="15.75" customHeight="1" x14ac:dyDescent="0.15">
      <c r="A10" s="4" t="s">
        <v>2</v>
      </c>
      <c r="B10" s="81"/>
      <c r="C10" s="82"/>
      <c r="D10" s="82"/>
      <c r="E10" s="83"/>
      <c r="F10" s="2"/>
    </row>
    <row r="11" spans="1:6" ht="17.25" customHeight="1" x14ac:dyDescent="0.15">
      <c r="A11" s="4" t="s">
        <v>12</v>
      </c>
      <c r="B11" s="81"/>
      <c r="C11" s="82"/>
      <c r="D11" s="82"/>
      <c r="E11" s="83"/>
      <c r="F11" s="2"/>
    </row>
    <row r="12" spans="1:6" ht="15" customHeight="1" x14ac:dyDescent="0.15">
      <c r="A12" s="84" t="s">
        <v>32</v>
      </c>
      <c r="B12" s="85"/>
      <c r="C12" s="26" t="s">
        <v>66</v>
      </c>
      <c r="D12" s="26" t="s">
        <v>67</v>
      </c>
      <c r="E12" s="26" t="s">
        <v>68</v>
      </c>
      <c r="F12" s="2"/>
    </row>
    <row r="13" spans="1:6" ht="14" customHeight="1" x14ac:dyDescent="0.15">
      <c r="A13" s="86" t="s">
        <v>56</v>
      </c>
      <c r="B13" s="87"/>
      <c r="C13" s="87"/>
      <c r="D13" s="87"/>
      <c r="E13" s="88"/>
      <c r="F13" s="2"/>
    </row>
    <row r="14" spans="1:6" ht="14" customHeight="1" x14ac:dyDescent="0.15">
      <c r="A14" s="53" t="s">
        <v>15</v>
      </c>
      <c r="B14" s="54"/>
      <c r="C14" s="7"/>
      <c r="D14" s="5">
        <v>525</v>
      </c>
      <c r="E14" s="6">
        <f>C14*D14</f>
        <v>0</v>
      </c>
      <c r="F14" s="2"/>
    </row>
    <row r="15" spans="1:6" ht="14" customHeight="1" x14ac:dyDescent="0.15">
      <c r="A15" s="53" t="s">
        <v>16</v>
      </c>
      <c r="B15" s="54"/>
      <c r="C15" s="19"/>
      <c r="D15" s="27"/>
      <c r="E15" s="6">
        <f>C15*D15</f>
        <v>0</v>
      </c>
      <c r="F15" s="2"/>
    </row>
    <row r="16" spans="1:6" ht="16" customHeight="1" x14ac:dyDescent="0.15">
      <c r="A16" s="54" t="s">
        <v>14</v>
      </c>
      <c r="B16" s="54"/>
      <c r="C16" s="19"/>
      <c r="D16" s="27"/>
      <c r="E16" s="6">
        <f>C16*D16</f>
        <v>0</v>
      </c>
      <c r="F16" s="2"/>
    </row>
    <row r="17" spans="1:6" ht="14" customHeight="1" x14ac:dyDescent="0.15">
      <c r="A17" s="54" t="s">
        <v>17</v>
      </c>
      <c r="B17" s="54"/>
      <c r="C17" s="7"/>
      <c r="D17" s="28"/>
      <c r="E17" s="6">
        <f>C17*D17</f>
        <v>0</v>
      </c>
      <c r="F17" s="2"/>
    </row>
    <row r="18" spans="1:6" s="8" customFormat="1" ht="15" customHeight="1" x14ac:dyDescent="0.15">
      <c r="A18" s="53" t="s">
        <v>18</v>
      </c>
      <c r="B18" s="54"/>
      <c r="C18" s="19"/>
      <c r="D18" s="28"/>
      <c r="E18" s="6">
        <f>C18*D18</f>
        <v>0</v>
      </c>
      <c r="F18" s="11"/>
    </row>
    <row r="19" spans="1:6" x14ac:dyDescent="0.15">
      <c r="A19" s="65" t="s">
        <v>30</v>
      </c>
      <c r="B19" s="65"/>
      <c r="C19" s="65"/>
      <c r="D19" s="65"/>
      <c r="E19" s="38">
        <f>E14+E15+E16+E17+E18</f>
        <v>0</v>
      </c>
      <c r="F19" s="2"/>
    </row>
    <row r="20" spans="1:6" ht="32" customHeight="1" x14ac:dyDescent="0.15">
      <c r="A20" s="67" t="s">
        <v>60</v>
      </c>
      <c r="B20" s="68"/>
      <c r="C20" s="68"/>
      <c r="D20" s="68"/>
      <c r="E20" s="69"/>
      <c r="F20" s="2"/>
    </row>
    <row r="21" spans="1:6" ht="26" customHeight="1" x14ac:dyDescent="0.15">
      <c r="A21" s="53" t="s">
        <v>44</v>
      </c>
      <c r="B21" s="53"/>
      <c r="C21" s="7"/>
      <c r="D21" s="6">
        <v>6995</v>
      </c>
      <c r="E21" s="9">
        <f>C21*D21</f>
        <v>0</v>
      </c>
      <c r="F21" s="2"/>
    </row>
    <row r="22" spans="1:6" ht="26" customHeight="1" x14ac:dyDescent="0.15">
      <c r="A22" s="53" t="s">
        <v>59</v>
      </c>
      <c r="B22" s="53"/>
      <c r="C22" s="7"/>
      <c r="D22" s="6">
        <v>9495</v>
      </c>
      <c r="E22" s="6">
        <f>C22*D22</f>
        <v>0</v>
      </c>
      <c r="F22" s="2"/>
    </row>
    <row r="23" spans="1:6" x14ac:dyDescent="0.15">
      <c r="A23" s="53" t="s">
        <v>45</v>
      </c>
      <c r="B23" s="53"/>
      <c r="C23" s="7"/>
      <c r="D23" s="6">
        <v>995</v>
      </c>
      <c r="E23" s="6">
        <f>C23*D23</f>
        <v>0</v>
      </c>
      <c r="F23" s="2"/>
    </row>
    <row r="24" spans="1:6" ht="14.5" customHeight="1" x14ac:dyDescent="0.15">
      <c r="A24" s="65" t="s">
        <v>28</v>
      </c>
      <c r="B24" s="65"/>
      <c r="C24" s="65"/>
      <c r="D24" s="65"/>
      <c r="E24" s="38">
        <f>E21+E22+E23</f>
        <v>0</v>
      </c>
      <c r="F24" s="2"/>
    </row>
    <row r="25" spans="1:6" ht="15.75" customHeight="1" x14ac:dyDescent="0.15">
      <c r="A25" s="79" t="s">
        <v>4</v>
      </c>
      <c r="B25" s="80"/>
      <c r="C25" s="80"/>
      <c r="D25" s="80"/>
      <c r="E25" s="80"/>
      <c r="F25" s="2"/>
    </row>
    <row r="26" spans="1:6" ht="15" customHeight="1" x14ac:dyDescent="0.15">
      <c r="A26" s="57"/>
      <c r="B26" s="58"/>
      <c r="C26" s="58"/>
      <c r="D26" s="58"/>
      <c r="E26" s="58"/>
      <c r="F26" s="2"/>
    </row>
    <row r="27" spans="1:6" ht="13" customHeight="1" x14ac:dyDescent="0.15">
      <c r="A27" s="73" t="s">
        <v>57</v>
      </c>
      <c r="B27" s="74"/>
      <c r="C27" s="74"/>
      <c r="D27" s="74"/>
      <c r="E27" s="75"/>
      <c r="F27" s="2"/>
    </row>
    <row r="28" spans="1:6" ht="14" customHeight="1" x14ac:dyDescent="0.15">
      <c r="A28" s="53" t="s">
        <v>15</v>
      </c>
      <c r="B28" s="54"/>
      <c r="C28" s="7"/>
      <c r="D28" s="5">
        <v>475</v>
      </c>
      <c r="E28" s="6">
        <f>C28*D28</f>
        <v>0</v>
      </c>
      <c r="F28" s="2"/>
    </row>
    <row r="29" spans="1:6" s="8" customFormat="1" ht="16" customHeight="1" x14ac:dyDescent="0.15">
      <c r="A29" s="53" t="s">
        <v>13</v>
      </c>
      <c r="B29" s="54"/>
      <c r="C29" s="7"/>
      <c r="D29" s="34"/>
      <c r="E29" s="6">
        <f>C29*D29</f>
        <v>0</v>
      </c>
      <c r="F29" s="11"/>
    </row>
    <row r="30" spans="1:6" ht="15.75" customHeight="1" x14ac:dyDescent="0.15">
      <c r="A30" s="54" t="s">
        <v>14</v>
      </c>
      <c r="B30" s="54"/>
      <c r="C30" s="7"/>
      <c r="D30" s="35"/>
      <c r="E30" s="6">
        <f>C30*D30</f>
        <v>0</v>
      </c>
      <c r="F30" s="2"/>
    </row>
    <row r="31" spans="1:6" ht="38" customHeight="1" x14ac:dyDescent="0.15">
      <c r="A31" s="99" t="s">
        <v>30</v>
      </c>
      <c r="B31" s="100"/>
      <c r="C31" s="100"/>
      <c r="D31" s="101"/>
      <c r="E31" s="10">
        <f>E28+E29+E30</f>
        <v>0</v>
      </c>
      <c r="F31" s="2"/>
    </row>
    <row r="32" spans="1:6" ht="17" customHeight="1" x14ac:dyDescent="0.15">
      <c r="A32" s="70" t="s">
        <v>58</v>
      </c>
      <c r="B32" s="71"/>
      <c r="C32" s="71"/>
      <c r="D32" s="71"/>
      <c r="E32" s="72"/>
      <c r="F32" s="2"/>
    </row>
    <row r="33" spans="1:6" s="8" customFormat="1" ht="27" customHeight="1" x14ac:dyDescent="0.15">
      <c r="A33" s="53" t="s">
        <v>44</v>
      </c>
      <c r="B33" s="53"/>
      <c r="C33" s="7"/>
      <c r="D33" s="6">
        <v>6995</v>
      </c>
      <c r="E33" s="9">
        <f>C33*D33</f>
        <v>0</v>
      </c>
      <c r="F33" s="12"/>
    </row>
    <row r="34" spans="1:6" ht="27" customHeight="1" x14ac:dyDescent="0.15">
      <c r="A34" s="53" t="s">
        <v>59</v>
      </c>
      <c r="B34" s="53"/>
      <c r="C34" s="7"/>
      <c r="D34" s="6">
        <v>9495</v>
      </c>
      <c r="E34" s="6">
        <f>C34*D34</f>
        <v>0</v>
      </c>
      <c r="F34" s="2"/>
    </row>
    <row r="35" spans="1:6" x14ac:dyDescent="0.15">
      <c r="A35" s="53" t="s">
        <v>51</v>
      </c>
      <c r="B35" s="53"/>
      <c r="C35" s="7"/>
      <c r="D35" s="6">
        <v>995</v>
      </c>
      <c r="E35" s="6">
        <f>C35*D35</f>
        <v>0</v>
      </c>
      <c r="F35" s="2"/>
    </row>
    <row r="36" spans="1:6" ht="14" customHeight="1" x14ac:dyDescent="0.15">
      <c r="A36" s="102" t="s">
        <v>27</v>
      </c>
      <c r="B36" s="102"/>
      <c r="C36" s="102"/>
      <c r="D36" s="102"/>
      <c r="E36" s="10">
        <f>E33+E34+E35</f>
        <v>0</v>
      </c>
      <c r="F36" s="2"/>
    </row>
    <row r="37" spans="1:6" ht="15.75" customHeight="1" x14ac:dyDescent="0.15">
      <c r="A37" s="79" t="s">
        <v>19</v>
      </c>
      <c r="B37" s="79"/>
      <c r="C37" s="79"/>
      <c r="D37" s="79"/>
      <c r="E37" s="79"/>
      <c r="F37" s="2"/>
    </row>
    <row r="38" spans="1:6" ht="15" customHeight="1" x14ac:dyDescent="0.15">
      <c r="A38" s="57"/>
      <c r="B38" s="58"/>
      <c r="C38" s="58"/>
      <c r="D38" s="58"/>
      <c r="E38" s="58"/>
      <c r="F38" s="2"/>
    </row>
    <row r="39" spans="1:6" s="8" customFormat="1" ht="16" x14ac:dyDescent="0.15">
      <c r="A39" s="76" t="s">
        <v>10</v>
      </c>
      <c r="B39" s="77"/>
      <c r="C39" s="77"/>
      <c r="D39" s="77"/>
      <c r="E39" s="78"/>
      <c r="F39" s="12"/>
    </row>
    <row r="40" spans="1:6" s="8" customFormat="1" ht="17" customHeight="1" x14ac:dyDescent="0.15">
      <c r="A40" s="42" t="s">
        <v>20</v>
      </c>
      <c r="B40" s="43"/>
      <c r="C40" s="7"/>
      <c r="D40" s="5">
        <v>295</v>
      </c>
      <c r="E40" s="6">
        <f>C40*D40</f>
        <v>0</v>
      </c>
      <c r="F40" s="12"/>
    </row>
    <row r="41" spans="1:6" ht="24" customHeight="1" x14ac:dyDescent="0.15">
      <c r="A41" s="106" t="s">
        <v>70</v>
      </c>
      <c r="B41" s="107"/>
      <c r="C41" s="7"/>
      <c r="D41" s="32"/>
      <c r="E41" s="6">
        <f>C41*D41</f>
        <v>0</v>
      </c>
      <c r="F41" s="2"/>
    </row>
    <row r="42" spans="1:6" ht="15" customHeight="1" x14ac:dyDescent="0.15">
      <c r="A42" s="42" t="s">
        <v>21</v>
      </c>
      <c r="B42" s="43"/>
      <c r="C42" s="7"/>
      <c r="D42" s="32"/>
      <c r="E42" s="6">
        <f>C42*D42</f>
        <v>0</v>
      </c>
      <c r="F42" s="2"/>
    </row>
    <row r="43" spans="1:6" ht="32" customHeight="1" x14ac:dyDescent="0.15">
      <c r="A43" s="66" t="s">
        <v>30</v>
      </c>
      <c r="B43" s="66"/>
      <c r="C43" s="66"/>
      <c r="D43" s="66"/>
      <c r="E43" s="36">
        <f>E40+E41+E42</f>
        <v>0</v>
      </c>
      <c r="F43" s="2"/>
    </row>
    <row r="44" spans="1:6" ht="15" customHeight="1" x14ac:dyDescent="0.15">
      <c r="A44" s="103" t="s">
        <v>54</v>
      </c>
      <c r="B44" s="104"/>
      <c r="C44" s="104"/>
      <c r="D44" s="104"/>
      <c r="E44" s="105"/>
      <c r="F44" s="2"/>
    </row>
    <row r="45" spans="1:6" ht="30" customHeight="1" x14ac:dyDescent="0.15">
      <c r="A45" s="53" t="s">
        <v>46</v>
      </c>
      <c r="B45" s="53"/>
      <c r="C45" s="7"/>
      <c r="D45" s="6">
        <v>6995</v>
      </c>
      <c r="E45" s="9">
        <f>C45*D45</f>
        <v>0</v>
      </c>
      <c r="F45" s="3"/>
    </row>
    <row r="46" spans="1:6" ht="15.75" customHeight="1" x14ac:dyDescent="0.15">
      <c r="A46" s="53" t="s">
        <v>61</v>
      </c>
      <c r="B46" s="53"/>
      <c r="C46" s="7"/>
      <c r="D46" s="6">
        <v>9495</v>
      </c>
      <c r="E46" s="6">
        <f>C46*D46</f>
        <v>0</v>
      </c>
      <c r="F46" s="2"/>
    </row>
    <row r="47" spans="1:6" ht="24" customHeight="1" x14ac:dyDescent="0.15">
      <c r="A47" s="53" t="s">
        <v>51</v>
      </c>
      <c r="B47" s="53"/>
      <c r="C47" s="7"/>
      <c r="D47" s="6">
        <v>995</v>
      </c>
      <c r="E47" s="6">
        <f>C47*D47</f>
        <v>0</v>
      </c>
      <c r="F47" s="2"/>
    </row>
    <row r="48" spans="1:6" ht="14.5" customHeight="1" x14ac:dyDescent="0.15">
      <c r="A48" s="66" t="s">
        <v>29</v>
      </c>
      <c r="B48" s="66"/>
      <c r="C48" s="66"/>
      <c r="D48" s="66"/>
      <c r="E48" s="36">
        <f>E45+E46+E47</f>
        <v>0</v>
      </c>
      <c r="F48" s="2"/>
    </row>
    <row r="49" spans="1:6" ht="15.75" customHeight="1" x14ac:dyDescent="0.15">
      <c r="A49" s="79" t="s">
        <v>55</v>
      </c>
      <c r="B49" s="80"/>
      <c r="C49" s="80"/>
      <c r="D49" s="80"/>
      <c r="E49" s="80"/>
      <c r="F49" s="2"/>
    </row>
    <row r="50" spans="1:6" ht="15" customHeight="1" x14ac:dyDescent="0.15">
      <c r="A50" s="57"/>
      <c r="B50" s="58"/>
      <c r="C50" s="58"/>
      <c r="D50" s="58"/>
      <c r="E50" s="58"/>
      <c r="F50" s="2"/>
    </row>
    <row r="51" spans="1:6" s="8" customFormat="1" ht="12" customHeight="1" x14ac:dyDescent="0.15">
      <c r="A51" s="45" t="s">
        <v>43</v>
      </c>
      <c r="B51" s="95"/>
      <c r="C51" s="95"/>
      <c r="D51" s="95"/>
      <c r="E51" s="96"/>
      <c r="F51" s="12"/>
    </row>
    <row r="52" spans="1:6" s="8" customFormat="1" ht="16" customHeight="1" x14ac:dyDescent="0.15">
      <c r="A52" s="42" t="s">
        <v>38</v>
      </c>
      <c r="B52" s="43"/>
      <c r="C52" s="7"/>
      <c r="D52" s="5">
        <v>250</v>
      </c>
      <c r="E52" s="6">
        <f>C52*D52</f>
        <v>0</v>
      </c>
      <c r="F52" s="12"/>
    </row>
    <row r="53" spans="1:6" x14ac:dyDescent="0.15">
      <c r="A53" s="53" t="s">
        <v>48</v>
      </c>
      <c r="B53" s="54"/>
      <c r="C53" s="7"/>
      <c r="D53" s="30"/>
      <c r="E53" s="6">
        <f>C53*D53</f>
        <v>0</v>
      </c>
      <c r="F53" s="2"/>
    </row>
    <row r="54" spans="1:6" x14ac:dyDescent="0.15">
      <c r="A54" s="53" t="s">
        <v>22</v>
      </c>
      <c r="B54" s="53"/>
      <c r="C54" s="7"/>
      <c r="D54" s="31"/>
      <c r="E54" s="6">
        <f>C54*D54</f>
        <v>0</v>
      </c>
      <c r="F54" s="2"/>
    </row>
    <row r="55" spans="1:6" s="22" customFormat="1" ht="16" customHeight="1" x14ac:dyDescent="0.15">
      <c r="A55" s="41" t="s">
        <v>30</v>
      </c>
      <c r="B55" s="41"/>
      <c r="C55" s="41"/>
      <c r="D55" s="41"/>
      <c r="E55" s="13">
        <f>E52+E53+E54</f>
        <v>0</v>
      </c>
      <c r="F55" s="21"/>
    </row>
    <row r="56" spans="1:6" ht="14" customHeight="1" x14ac:dyDescent="0.15">
      <c r="A56" s="45" t="s">
        <v>42</v>
      </c>
      <c r="B56" s="46"/>
      <c r="C56" s="46"/>
      <c r="D56" s="46"/>
      <c r="E56" s="47"/>
      <c r="F56" s="2"/>
    </row>
    <row r="57" spans="1:6" s="8" customFormat="1" ht="12" x14ac:dyDescent="0.15">
      <c r="A57" s="42" t="s">
        <v>47</v>
      </c>
      <c r="B57" s="43"/>
      <c r="C57" s="7"/>
      <c r="D57" s="6">
        <v>49</v>
      </c>
      <c r="E57" s="6">
        <f>C57*D57</f>
        <v>0</v>
      </c>
      <c r="F57" s="11"/>
    </row>
    <row r="58" spans="1:6" ht="15.75" customHeight="1" x14ac:dyDescent="0.15">
      <c r="A58" s="41" t="s">
        <v>36</v>
      </c>
      <c r="B58" s="41"/>
      <c r="C58" s="41"/>
      <c r="D58" s="41"/>
      <c r="E58" s="13">
        <f>E57</f>
        <v>0</v>
      </c>
      <c r="F58" s="2"/>
    </row>
    <row r="59" spans="1:6" ht="15" customHeight="1" x14ac:dyDescent="0.15">
      <c r="A59" s="57"/>
      <c r="B59" s="58"/>
      <c r="C59" s="58"/>
      <c r="D59" s="58"/>
      <c r="E59" s="58"/>
      <c r="F59" s="2"/>
    </row>
    <row r="60" spans="1:6" ht="16" customHeight="1" x14ac:dyDescent="0.15">
      <c r="A60" s="48" t="s">
        <v>33</v>
      </c>
      <c r="B60" s="97"/>
      <c r="C60" s="97"/>
      <c r="D60" s="97"/>
      <c r="E60" s="98"/>
      <c r="F60" s="2"/>
    </row>
    <row r="61" spans="1:6" ht="15" customHeight="1" x14ac:dyDescent="0.15">
      <c r="A61" s="42" t="s">
        <v>37</v>
      </c>
      <c r="B61" s="43"/>
      <c r="C61" s="7"/>
      <c r="D61" s="6">
        <v>99</v>
      </c>
      <c r="E61" s="6">
        <f>C61*D61</f>
        <v>0</v>
      </c>
      <c r="F61" s="2"/>
    </row>
    <row r="62" spans="1:6" x14ac:dyDescent="0.15">
      <c r="A62" s="53" t="s">
        <v>48</v>
      </c>
      <c r="B62" s="54"/>
      <c r="C62" s="7"/>
      <c r="D62" s="29"/>
      <c r="E62" s="6">
        <f>C62*D62</f>
        <v>0</v>
      </c>
      <c r="F62" s="2"/>
    </row>
    <row r="63" spans="1:6" ht="15" customHeight="1" x14ac:dyDescent="0.15">
      <c r="A63" s="53" t="s">
        <v>23</v>
      </c>
      <c r="B63" s="53"/>
      <c r="C63" s="7"/>
      <c r="D63" s="6">
        <v>35</v>
      </c>
      <c r="E63" s="6">
        <f>C63*D63</f>
        <v>0</v>
      </c>
      <c r="F63" s="2"/>
    </row>
    <row r="64" spans="1:6" s="22" customFormat="1" ht="16" customHeight="1" x14ac:dyDescent="0.15">
      <c r="A64" s="94" t="s">
        <v>30</v>
      </c>
      <c r="B64" s="94"/>
      <c r="C64" s="94"/>
      <c r="D64" s="94"/>
      <c r="E64" s="37">
        <f>E61+E62+E63</f>
        <v>0</v>
      </c>
      <c r="F64" s="21"/>
    </row>
    <row r="65" spans="1:6" ht="14" customHeight="1" x14ac:dyDescent="0.15">
      <c r="A65" s="48" t="s">
        <v>41</v>
      </c>
      <c r="B65" s="49"/>
      <c r="C65" s="49"/>
      <c r="D65" s="49"/>
      <c r="E65" s="50"/>
      <c r="F65" s="2"/>
    </row>
    <row r="66" spans="1:6" s="8" customFormat="1" ht="12" x14ac:dyDescent="0.15">
      <c r="A66" s="42" t="s">
        <v>47</v>
      </c>
      <c r="B66" s="43"/>
      <c r="C66" s="7"/>
      <c r="D66" s="6">
        <v>49</v>
      </c>
      <c r="E66" s="6">
        <f>C66*D66</f>
        <v>0</v>
      </c>
      <c r="F66" s="11"/>
    </row>
    <row r="67" spans="1:6" ht="15.75" customHeight="1" x14ac:dyDescent="0.15">
      <c r="A67" s="56" t="s">
        <v>34</v>
      </c>
      <c r="B67" s="56"/>
      <c r="C67" s="56"/>
      <c r="D67" s="56"/>
      <c r="E67" s="14">
        <f>E66</f>
        <v>0</v>
      </c>
      <c r="F67" s="2"/>
    </row>
    <row r="68" spans="1:6" x14ac:dyDescent="0.15">
      <c r="A68" s="57"/>
      <c r="B68" s="58"/>
      <c r="C68" s="58"/>
      <c r="D68" s="58"/>
      <c r="E68" s="58"/>
    </row>
    <row r="69" spans="1:6" x14ac:dyDescent="0.15">
      <c r="A69" s="59" t="s">
        <v>6</v>
      </c>
      <c r="B69" s="60"/>
      <c r="C69" s="16" t="s">
        <v>24</v>
      </c>
      <c r="D69" s="16" t="s">
        <v>8</v>
      </c>
      <c r="E69" s="16" t="s">
        <v>3</v>
      </c>
    </row>
    <row r="70" spans="1:6" x14ac:dyDescent="0.15">
      <c r="A70" s="53" t="s">
        <v>52</v>
      </c>
      <c r="B70" s="53"/>
      <c r="C70" s="18">
        <v>2</v>
      </c>
      <c r="D70" s="7" t="s">
        <v>9</v>
      </c>
      <c r="E70" s="17">
        <v>0</v>
      </c>
    </row>
    <row r="71" spans="1:6" x14ac:dyDescent="0.15">
      <c r="A71" s="53" t="s">
        <v>53</v>
      </c>
      <c r="B71" s="53"/>
      <c r="C71" s="7"/>
      <c r="D71" s="6">
        <v>95</v>
      </c>
      <c r="E71" s="6">
        <f>C71*D71</f>
        <v>0</v>
      </c>
    </row>
    <row r="72" spans="1:6" ht="15.75" customHeight="1" x14ac:dyDescent="0.15">
      <c r="A72" s="61" t="s">
        <v>11</v>
      </c>
      <c r="B72" s="61"/>
      <c r="C72" s="61"/>
      <c r="D72" s="61"/>
      <c r="E72" s="15">
        <f>E70+E71</f>
        <v>0</v>
      </c>
      <c r="F72" s="2"/>
    </row>
    <row r="73" spans="1:6" s="8" customFormat="1" ht="14" customHeight="1" x14ac:dyDescent="0.15">
      <c r="A73" s="57"/>
      <c r="B73" s="58"/>
      <c r="C73" s="58"/>
      <c r="D73" s="58"/>
      <c r="E73" s="58"/>
      <c r="F73" s="11"/>
    </row>
    <row r="74" spans="1:6" x14ac:dyDescent="0.15">
      <c r="A74" s="55" t="s">
        <v>26</v>
      </c>
      <c r="B74" s="55"/>
      <c r="C74" s="55"/>
      <c r="D74" s="55"/>
      <c r="E74" s="23">
        <f>E19+E31+E43+E55+E64</f>
        <v>0</v>
      </c>
    </row>
    <row r="75" spans="1:6" ht="14" customHeight="1" x14ac:dyDescent="0.15">
      <c r="A75" s="55" t="s">
        <v>31</v>
      </c>
      <c r="B75" s="64"/>
      <c r="C75" s="64"/>
      <c r="D75" s="64"/>
      <c r="E75" s="23">
        <f>IF(E74&lt;5000, E74*1.1, IF(E74&lt;10000, E74+500, E74*1.05))-E74</f>
        <v>0</v>
      </c>
    </row>
    <row r="76" spans="1:6" x14ac:dyDescent="0.15">
      <c r="A76" s="55" t="s">
        <v>49</v>
      </c>
      <c r="B76" s="55"/>
      <c r="C76" s="55"/>
      <c r="D76" s="55"/>
      <c r="E76" s="33">
        <v>0</v>
      </c>
    </row>
    <row r="77" spans="1:6" x14ac:dyDescent="0.15">
      <c r="A77" s="55" t="s">
        <v>35</v>
      </c>
      <c r="B77" s="55"/>
      <c r="C77" s="55"/>
      <c r="D77" s="55"/>
      <c r="E77" s="23">
        <f>E24+E36+E48+E58+E67</f>
        <v>0</v>
      </c>
    </row>
    <row r="78" spans="1:6" x14ac:dyDescent="0.15">
      <c r="A78" s="62" t="s">
        <v>7</v>
      </c>
      <c r="B78" s="63"/>
      <c r="C78" s="63"/>
      <c r="D78" s="63"/>
      <c r="E78" s="20">
        <f>E72+E74+E75+E76+E77</f>
        <v>0</v>
      </c>
    </row>
    <row r="79" spans="1:6" x14ac:dyDescent="0.15">
      <c r="A79" s="51" t="s">
        <v>25</v>
      </c>
      <c r="B79" s="51"/>
      <c r="C79" s="51"/>
      <c r="D79" s="51"/>
      <c r="E79" s="51"/>
    </row>
    <row r="80" spans="1:6" x14ac:dyDescent="0.15">
      <c r="A80" s="52" t="s">
        <v>50</v>
      </c>
      <c r="B80" s="52"/>
      <c r="C80" s="52"/>
      <c r="D80" s="52"/>
      <c r="E80" s="52"/>
    </row>
    <row r="81" spans="1:5" x14ac:dyDescent="0.15">
      <c r="A81" s="44"/>
      <c r="B81" s="44"/>
      <c r="C81" s="44"/>
      <c r="D81" s="44"/>
      <c r="E81" s="44"/>
    </row>
    <row r="82" spans="1:5" x14ac:dyDescent="0.15">
      <c r="A82" s="44"/>
      <c r="B82" s="44"/>
      <c r="C82" s="44"/>
      <c r="D82" s="44"/>
      <c r="E82" s="44"/>
    </row>
    <row r="83" spans="1:5" x14ac:dyDescent="0.15">
      <c r="A83" s="25"/>
      <c r="B83" s="25"/>
      <c r="C83" s="44"/>
      <c r="D83" s="44"/>
      <c r="E83" s="44"/>
    </row>
    <row r="84" spans="1:5" x14ac:dyDescent="0.15">
      <c r="A84" s="25" t="s">
        <v>39</v>
      </c>
      <c r="B84" s="25"/>
      <c r="C84" s="44"/>
      <c r="D84" s="44"/>
      <c r="E84" s="44"/>
    </row>
    <row r="85" spans="1:5" x14ac:dyDescent="0.15">
      <c r="A85" s="44" t="s">
        <v>40</v>
      </c>
      <c r="B85" s="44"/>
      <c r="C85" s="44"/>
      <c r="D85" s="44"/>
      <c r="E85" s="44"/>
    </row>
    <row r="86" spans="1:5" x14ac:dyDescent="0.15">
      <c r="A86" s="44"/>
      <c r="B86" s="44"/>
      <c r="C86" s="44"/>
      <c r="D86" s="44"/>
      <c r="E86" s="44"/>
    </row>
    <row r="87" spans="1:5" x14ac:dyDescent="0.15">
      <c r="A87" s="44"/>
      <c r="B87" s="44"/>
      <c r="C87" s="44"/>
      <c r="D87" s="44"/>
      <c r="E87" s="44"/>
    </row>
    <row r="88" spans="1:5" x14ac:dyDescent="0.15">
      <c r="A88" s="44"/>
      <c r="B88" s="44"/>
      <c r="C88" s="44"/>
      <c r="D88" s="44"/>
      <c r="E88" s="44"/>
    </row>
    <row r="89" spans="1:5" x14ac:dyDescent="0.15">
      <c r="A89" s="44"/>
      <c r="B89" s="44"/>
      <c r="C89" s="44"/>
      <c r="D89" s="44"/>
      <c r="E89" s="44"/>
    </row>
    <row r="90" spans="1:5" x14ac:dyDescent="0.15">
      <c r="A90" s="44"/>
      <c r="B90" s="44"/>
      <c r="C90" s="44"/>
      <c r="D90" s="44"/>
      <c r="E90" s="44"/>
    </row>
    <row r="91" spans="1:5" x14ac:dyDescent="0.15">
      <c r="A91" s="44"/>
      <c r="B91" s="44"/>
      <c r="C91" s="44"/>
      <c r="D91" s="44"/>
      <c r="E91" s="44"/>
    </row>
    <row r="92" spans="1:5" x14ac:dyDescent="0.15">
      <c r="A92" s="44"/>
      <c r="B92" s="44"/>
      <c r="C92" s="44"/>
      <c r="D92" s="44"/>
      <c r="E92" s="44"/>
    </row>
    <row r="93" spans="1:5" x14ac:dyDescent="0.15">
      <c r="A93" s="24"/>
      <c r="B93" s="24"/>
      <c r="C93" s="24"/>
      <c r="D93" s="24"/>
      <c r="E93" s="24"/>
    </row>
    <row r="94" spans="1:5" x14ac:dyDescent="0.15">
      <c r="A94" s="24"/>
      <c r="B94" s="24"/>
      <c r="C94" s="24"/>
      <c r="D94" s="24"/>
      <c r="E94" s="24"/>
    </row>
  </sheetData>
  <mergeCells count="84">
    <mergeCell ref="A30:B30"/>
    <mergeCell ref="A31:D31"/>
    <mergeCell ref="A45:B45"/>
    <mergeCell ref="A35:B35"/>
    <mergeCell ref="A36:D36"/>
    <mergeCell ref="A40:B40"/>
    <mergeCell ref="A44:E44"/>
    <mergeCell ref="A41:B41"/>
    <mergeCell ref="A49:E49"/>
    <mergeCell ref="A34:B34"/>
    <mergeCell ref="A64:D64"/>
    <mergeCell ref="A37:E37"/>
    <mergeCell ref="A38:E38"/>
    <mergeCell ref="A50:E50"/>
    <mergeCell ref="A59:E59"/>
    <mergeCell ref="A48:D48"/>
    <mergeCell ref="A46:B46"/>
    <mergeCell ref="A47:B47"/>
    <mergeCell ref="A58:D58"/>
    <mergeCell ref="A51:E51"/>
    <mergeCell ref="A60:E60"/>
    <mergeCell ref="A52:B52"/>
    <mergeCell ref="A53:B53"/>
    <mergeCell ref="A54:B54"/>
    <mergeCell ref="A1:F1"/>
    <mergeCell ref="A8:E8"/>
    <mergeCell ref="B9:E9"/>
    <mergeCell ref="B10:E10"/>
    <mergeCell ref="A6:E6"/>
    <mergeCell ref="A2:E2"/>
    <mergeCell ref="A3:E3"/>
    <mergeCell ref="A4:E4"/>
    <mergeCell ref="A7:E7"/>
    <mergeCell ref="A5:E5"/>
    <mergeCell ref="B11:E11"/>
    <mergeCell ref="A14:B14"/>
    <mergeCell ref="A15:B15"/>
    <mergeCell ref="A16:B16"/>
    <mergeCell ref="A18:B18"/>
    <mergeCell ref="A17:B17"/>
    <mergeCell ref="A12:B12"/>
    <mergeCell ref="A13:E13"/>
    <mergeCell ref="A29:B29"/>
    <mergeCell ref="A19:D19"/>
    <mergeCell ref="A43:D43"/>
    <mergeCell ref="A21:B21"/>
    <mergeCell ref="A22:B22"/>
    <mergeCell ref="A28:B28"/>
    <mergeCell ref="A23:B23"/>
    <mergeCell ref="A24:D24"/>
    <mergeCell ref="A33:B33"/>
    <mergeCell ref="A20:E20"/>
    <mergeCell ref="A32:E32"/>
    <mergeCell ref="A27:E27"/>
    <mergeCell ref="A39:E39"/>
    <mergeCell ref="A42:B42"/>
    <mergeCell ref="A25:E25"/>
    <mergeCell ref="A26:E26"/>
    <mergeCell ref="A86:E92"/>
    <mergeCell ref="A62:B62"/>
    <mergeCell ref="A63:B63"/>
    <mergeCell ref="A74:D74"/>
    <mergeCell ref="A67:D67"/>
    <mergeCell ref="A66:B66"/>
    <mergeCell ref="A68:E68"/>
    <mergeCell ref="A73:E73"/>
    <mergeCell ref="A69:B69"/>
    <mergeCell ref="A70:B70"/>
    <mergeCell ref="A71:B71"/>
    <mergeCell ref="A72:D72"/>
    <mergeCell ref="A78:D78"/>
    <mergeCell ref="A77:D77"/>
    <mergeCell ref="A75:D75"/>
    <mergeCell ref="A76:D76"/>
    <mergeCell ref="A55:D55"/>
    <mergeCell ref="A57:B57"/>
    <mergeCell ref="A85:B85"/>
    <mergeCell ref="A81:E82"/>
    <mergeCell ref="C83:E85"/>
    <mergeCell ref="A56:E56"/>
    <mergeCell ref="A65:E65"/>
    <mergeCell ref="A79:E79"/>
    <mergeCell ref="A80:E80"/>
    <mergeCell ref="A61:B61"/>
  </mergeCells>
  <dataValidations count="16">
    <dataValidation allowBlank="1" showInputMessage="1" showErrorMessage="1" promptTitle="Please indicate" prompt="How many packs of 10 you will need._x000a__x000a_Ex: Serving 300 participants= 30 packs" sqref="C15:C16 C29:C30 C41:C42" xr:uid="{887B6779-3BE0-304A-AE44-77D6345EE042}"/>
    <dataValidation allowBlank="1" showInputMessage="1" showErrorMessage="1" prompt="One manual per facilitator is required for fidelity" sqref="C52 C40 C14 C28" xr:uid="{7E6FB317-1483-BF44-AFE9-38A630937D0F}"/>
    <dataValidation type="list" allowBlank="1" showInputMessage="1" showErrorMessage="1" prompt="1 pack = $120_x000a_2-9 packs = $115_x000a_10-99 packs = $110_x000a_100+ packs = $95_x000a_" sqref="D29:D30" xr:uid="{3D22CDF3-41FA-AA44-89D7-6D6ED1B96FB6}">
      <formula1>" $120, $115, $110, $95"</formula1>
    </dataValidation>
    <dataValidation type="list" allowBlank="1" showInputMessage="1" showErrorMessage="1" prompt="1-3 packs: $60_x000a_4-19 packs: $55_x000a_20+ packs= $50_x000a_" sqref="D54" xr:uid="{1DF05904-FC5A-8E40-B806-CCBB4B284556}">
      <formula1>"$60, $55, $50"</formula1>
    </dataValidation>
    <dataValidation type="list" allowBlank="1" showInputMessage="1" showErrorMessage="1" prompt="1-3 packs= $87.50_x000a__x000a_4+packs= $77.50" sqref="D53" xr:uid="{B0AC31F9-9C7B-9F43-BCC6-7A79CAA3DBCB}">
      <formula1>"$87.50, $77.50"</formula1>
    </dataValidation>
    <dataValidation type="list" allowBlank="1" showInputMessage="1" showErrorMessage="1" prompt="1-3 packs= $87.50_x000a__x000a_4+ packs= $77.50_x000a_" sqref="D62" xr:uid="{8C97E1E7-46AE-C047-B085-268CD1B32590}">
      <formula1>" $87.50, $77.50"</formula1>
    </dataValidation>
    <dataValidation allowBlank="1" showInputMessage="1" showErrorMessage="1" promptTitle="Please indicate:" prompt="How many individual training seats you will need?" sqref="C23 C35 C47" xr:uid="{03796E0D-69DD-4240-843A-85AF32CC090B}"/>
    <dataValidation type="list" allowBlank="1" showInputMessage="1" showErrorMessage="1" prompt="1 pack= $150_x000a_2-9 packs = $145_x000a_10- 99 packs = $140_x000a_100+ packs = $125_x000a_" sqref="D15" xr:uid="{33ADE281-3332-C849-8585-C8A0DD16BCD7}">
      <formula1>" $150, $145, $140, $125"</formula1>
    </dataValidation>
    <dataValidation type="list" allowBlank="1" showInputMessage="1" showErrorMessage="1" prompt="1 pack = $16.50 _x000a_2-9 packs = $14.50 _x000a_10-99 packs = $12.50_x000a_100+ packs = $10.50 " sqref="D17:D18" xr:uid="{6E708343-7928-5342-BAEA-8A5B6096814A}">
      <formula1>"$16.50, $14.50, $12.50, $10.50"</formula1>
    </dataValidation>
    <dataValidation type="list" allowBlank="1" showInputMessage="1" showErrorMessage="1" prompt="1 pack= $150_x000a_2-9 packs = $145_x000a_10- 99 packs = $140_x000a_100+ packs = $125_x000a_" sqref="D16" xr:uid="{72F81DFF-B0F5-B94C-A3DF-3B77DE05009D}">
      <formula1>"$150, $145, $140, $125"</formula1>
    </dataValidation>
    <dataValidation allowBlank="1" showInputMessage="1" showErrorMessage="1" promptTitle="Please indicate" prompt="how many packs of 5 you will need._x000a__x000a_Ex: serving 30 participants= 6 packs" sqref="C62 C53:C54" xr:uid="{31806993-72D9-D84B-AC65-D8C446B2A417}"/>
    <dataValidation allowBlank="1" showInputMessage="1" showErrorMessage="1" promptTitle="Please indicate" prompt="how many packs of participant worksheets you will need." sqref="C63" xr:uid="{164313EB-FE89-4143-90C6-6A3D4748303F}"/>
    <dataValidation allowBlank="1" showInputMessage="1" showErrorMessage="1" promptTitle="Please indicate" prompt="How many packs of 10 you will need._x000a__x000a_You will need one for each participant. _x000a__x000a_Ex: Serving 300 participants= 30 packs" sqref="C17:C18" xr:uid="{1139E4F0-D54A-3D48-8F90-B9C2E54C79B3}"/>
    <dataValidation allowBlank="1" showInputMessage="1" showErrorMessage="1" promptTitle="Shipping Costs:" prompt="10% for orders under $5000 _x000a__x000a_$500 for orders between $5k-$10k_x000a__x000a_5% for orders $10k+             _x000a_                                                _x000a_*Your local sales tax when shipping to AZ, CA, FL, MD, OH, OK or UT*" sqref="A75:D75" xr:uid="{5C878F8C-1736-F646-BABB-15976C3E4069}"/>
    <dataValidation type="list" allowBlank="1" showInputMessage="1" showErrorMessage="1" prompt="1-4 packs= $155.00_x000a_5-9 packs= $150.00_x000a_10+ packs= $145.00" sqref="D41" xr:uid="{2C29F4C6-2D37-0A41-B188-A52FDBC679F1}">
      <formula1>"$155, $150, $145"</formula1>
    </dataValidation>
    <dataValidation type="list" allowBlank="1" showInputMessage="1" showErrorMessage="1" prompt="1-4 packs= $135.00_x000a_5-9 packs= $130.00_x000a_10+ packs= $125.00" sqref="D42" xr:uid="{82C6BF06-F90A-6743-9744-31E2AD513846}">
      <formula1>"$135, $130, $125"</formula1>
    </dataValidation>
  </dataValidations>
  <pageMargins left="0.25" right="0.25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Carlie Kaeppler</dc:creator>
  <cp:lastModifiedBy>Kim Krauth</cp:lastModifiedBy>
  <dcterms:created xsi:type="dcterms:W3CDTF">2025-01-28T19:26:01Z</dcterms:created>
  <dcterms:modified xsi:type="dcterms:W3CDTF">2025-07-18T16:06:35Z</dcterms:modified>
</cp:coreProperties>
</file>